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53" i="1"/>
  <c r="C111" i="1"/>
  <c r="C104" i="1"/>
  <c r="C69" i="1"/>
  <c r="C67" i="1"/>
  <c r="C64" i="1"/>
  <c r="H28" i="1"/>
  <c r="H57" i="1"/>
  <c r="H47" i="1"/>
  <c r="H24" i="1" l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<sst xmlns="http://schemas.openxmlformats.org/spreadsheetml/2006/main" count="152" uniqueCount="103">
  <si>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</si>
  <si>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</si>
  <si>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</si>
  <si>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</si>
  <si>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</si>
  <si>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</si>
  <si>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</si>
  <si>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</si>
  <si>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</si>
  <si>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</si>
  <si>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</si>
  <si>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</si>
  <si>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</si>
  <si>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</si>
  <si>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</si>
  <si>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</si>
  <si>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</si>
  <si>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</si>
  <si>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</si>
  <si>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</si>
  <si>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</si>
  <si>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</si>
  <si>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</si>
  <si>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</si>
  <si>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</si>
  <si>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</si>
  <si>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</si>
  <si>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</si>
  <si>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</si>
  <si>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</si>
  <si>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23.10.2024</t>
  </si>
  <si>
    <t xml:space="preserve">Dana 23.10.2024.godine Dom zdravlja Požarevac nije izvršio plaćanje prema dobavljačima: </t>
  </si>
  <si>
    <t>Primljena i neutrošena participacija od 23.10.2024</t>
  </si>
  <si>
    <t>LAVIJA</t>
  </si>
  <si>
    <t>NIS</t>
  </si>
  <si>
    <t>JKP VODOVOD I KANALIZACIJA</t>
  </si>
  <si>
    <t>ZZJZ</t>
  </si>
  <si>
    <t>DUNAV OSIGURANJE</t>
  </si>
  <si>
    <t>ELPING S.A.</t>
  </si>
  <si>
    <t>RAZVIGOR</t>
  </si>
  <si>
    <t>TIP TOP</t>
  </si>
  <si>
    <t>EVROPA OKOVI</t>
  </si>
  <si>
    <t>AQVA MARIJA</t>
  </si>
  <si>
    <t>AUTO SERVIS DULE</t>
  </si>
  <si>
    <t>PRINT SR</t>
  </si>
  <si>
    <t>ART AUTO</t>
  </si>
  <si>
    <t>AMD POBEDA</t>
  </si>
  <si>
    <t>AUTO CENTAR MIHAJLOVIĆ</t>
  </si>
  <si>
    <t xml:space="preserve">DVD </t>
  </si>
  <si>
    <t>MIM GLOBAL</t>
  </si>
  <si>
    <t>PAPIRDOL</t>
  </si>
  <si>
    <t>PROMEDIA</t>
  </si>
  <si>
    <t>TEHNOMARKET</t>
  </si>
  <si>
    <t>STOMATOLOŠKI FAKULTET</t>
  </si>
  <si>
    <t>NEODENT</t>
  </si>
  <si>
    <t>908/2024</t>
  </si>
  <si>
    <t>9005757120</t>
  </si>
  <si>
    <t>9005763841</t>
  </si>
  <si>
    <t>19-1-128873-08202106</t>
  </si>
  <si>
    <t>14/99-4485-70-2024</t>
  </si>
  <si>
    <t>51-1147-5225824</t>
  </si>
  <si>
    <t>51-1147-5225524</t>
  </si>
  <si>
    <t>51-1147-5226124</t>
  </si>
  <si>
    <t>51-1147-5226224</t>
  </si>
  <si>
    <t>51-1147-5225624</t>
  </si>
  <si>
    <t>51-1147-5225724</t>
  </si>
  <si>
    <t>51-1147-5226024</t>
  </si>
  <si>
    <t>51-1147-5226524</t>
  </si>
  <si>
    <t>51-1147-5225924</t>
  </si>
  <si>
    <t>306/24</t>
  </si>
  <si>
    <t>84-24</t>
  </si>
  <si>
    <t>50/24</t>
  </si>
  <si>
    <t>2908242</t>
  </si>
  <si>
    <t>24-POS-13053</t>
  </si>
  <si>
    <t>97/2024</t>
  </si>
  <si>
    <t>96/2024</t>
  </si>
  <si>
    <t>107/2024</t>
  </si>
  <si>
    <t>101/2024</t>
  </si>
  <si>
    <t>2444/15309</t>
  </si>
  <si>
    <t>Rc_96/24</t>
  </si>
  <si>
    <t>076-P/2024</t>
  </si>
  <si>
    <t>202400140056</t>
  </si>
  <si>
    <t>R-553/2024</t>
  </si>
  <si>
    <t>24-F03-00035</t>
  </si>
  <si>
    <t>2401932</t>
  </si>
  <si>
    <t>2401854</t>
  </si>
  <si>
    <t>463/15263</t>
  </si>
  <si>
    <t>994/2024</t>
  </si>
  <si>
    <t>993/2024</t>
  </si>
  <si>
    <t>RO-16722/24</t>
  </si>
  <si>
    <t>IF24-0511</t>
  </si>
  <si>
    <t>IF24-0514</t>
  </si>
  <si>
    <t>IF24-0515</t>
  </si>
  <si>
    <t>Rc_1618/24</t>
  </si>
  <si>
    <t>Rc_1737/24</t>
  </si>
  <si>
    <t>999/2024</t>
  </si>
  <si>
    <t>2024-12003</t>
  </si>
  <si>
    <t>2024-13349</t>
  </si>
  <si>
    <t>2024-13370</t>
  </si>
  <si>
    <t>UKUPNO ENERGENTI PO TREBOVANJU</t>
  </si>
  <si>
    <t>UKUPNO MATERIJALNI TROŠKOVI PO TREBOVANJU</t>
  </si>
  <si>
    <t>UKUPNO MATERIJALNI ZUBNO- PO TREBOVANJU</t>
  </si>
  <si>
    <t>UKUPNO SANITETSKI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</si>
</sst>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1" xfId="0" applyFont="1" applyFill="1" applyBorder="1" applyAlignment="1"/>
    <xf numFmtId="4" fontId="8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1"/>
  <sheetViews>
    <sheetView tabSelected="1" topLeftCell="B85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45588</v>
      </c>
      <c r="H12" s="12">
        <v>1241793.67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45588</v>
      </c>
      <c r="H13" s="1">
        <f>H14+H29-H37-H50</f>
        <v>1045635.1100000003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45588</v>
      </c>
      <c r="H14" s="2">
        <f>SUM(H15:H28)</f>
        <v>2589013.9500000007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</f>
        <v>319164.13000000047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604.79999999999995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660957.35</v>
      </c>
      <c r="I23" s="25"/>
      <c r="J23" s="9"/>
      <c r="K23" s="6"/>
      <c r="L23" s="27"/>
      <c r="M23" s="25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2438168.95-2214898.11-209095.24+25772+20332+1270319.92-1206012.51+1264381.76-209312.61+272186.68-1357496.53-800-26418.77+826978.2+645128.91</f>
        <v>1539234.65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32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</f>
        <v>69053.02000000015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45588</v>
      </c>
      <c r="H29" s="2">
        <f>H30+H31+H32+H33+H35+H36+H34</f>
        <v>815228.37999999989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974940+126167.99-540000</f>
        <v>561107.99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32</v>
      </c>
      <c r="C36" s="30"/>
      <c r="D36" s="30"/>
      <c r="E36" s="30"/>
      <c r="F36" s="31"/>
      <c r="G36" s="19"/>
      <c r="H36" s="8">
        <f>5588+1759+23076</f>
        <v>30423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45588</v>
      </c>
      <c r="H37" s="3">
        <f>SUM(H38:H49)</f>
        <v>1838743.2200000002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604.79999999999995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660957.35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1177113.07+68</f>
        <v>1177181.07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45588</v>
      </c>
      <c r="H50" s="3">
        <f>SUM(H51:H56)</f>
        <v>519864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f>519864</f>
        <v>519864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45588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</f>
        <v>736158.56000000017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540000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1241793.6700000004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31</v>
      </c>
      <c r="C61" s="28"/>
      <c r="D61" s="28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604.79999999999995</v>
      </c>
      <c r="D63" s="57" t="s">
        <v>55</v>
      </c>
    </row>
    <row r="64" spans="2:12" x14ac:dyDescent="0.25">
      <c r="B64" s="59" t="s">
        <v>102</v>
      </c>
      <c r="C64" s="56">
        <f>SUM(C63)</f>
        <v>604.79999999999995</v>
      </c>
      <c r="D64" s="58"/>
    </row>
    <row r="65" spans="2:4" x14ac:dyDescent="0.25">
      <c r="B65" s="54" t="s">
        <v>34</v>
      </c>
      <c r="C65" s="55">
        <v>634487.47</v>
      </c>
      <c r="D65" s="57" t="s">
        <v>56</v>
      </c>
    </row>
    <row r="66" spans="2:4" x14ac:dyDescent="0.25">
      <c r="B66" s="54" t="s">
        <v>34</v>
      </c>
      <c r="C66" s="55">
        <v>26469.88</v>
      </c>
      <c r="D66" s="57" t="s">
        <v>57</v>
      </c>
    </row>
    <row r="67" spans="2:4" x14ac:dyDescent="0.25">
      <c r="B67" s="60" t="s">
        <v>99</v>
      </c>
      <c r="C67" s="56">
        <f>SUM(C65:C66)</f>
        <v>660957.35</v>
      </c>
      <c r="D67" s="57"/>
    </row>
    <row r="68" spans="2:4" x14ac:dyDescent="0.25">
      <c r="B68" s="54" t="s">
        <v>35</v>
      </c>
      <c r="C68" s="55">
        <v>60114.77</v>
      </c>
      <c r="D68" s="57" t="s">
        <v>58</v>
      </c>
    </row>
    <row r="69" spans="2:4" x14ac:dyDescent="0.25">
      <c r="B69" s="54" t="s">
        <v>36</v>
      </c>
      <c r="C69" s="55">
        <f>197500-100000</f>
        <v>97500</v>
      </c>
      <c r="D69" s="58" t="s">
        <v>59</v>
      </c>
    </row>
    <row r="70" spans="2:4" x14ac:dyDescent="0.25">
      <c r="B70" s="54" t="s">
        <v>37</v>
      </c>
      <c r="C70" s="55">
        <v>3351.72</v>
      </c>
      <c r="D70" s="57" t="s">
        <v>60</v>
      </c>
    </row>
    <row r="71" spans="2:4" x14ac:dyDescent="0.25">
      <c r="B71" s="54" t="s">
        <v>37</v>
      </c>
      <c r="C71" s="55">
        <v>6392.73</v>
      </c>
      <c r="D71" s="57" t="s">
        <v>61</v>
      </c>
    </row>
    <row r="72" spans="2:4" x14ac:dyDescent="0.25">
      <c r="B72" s="54" t="s">
        <v>37</v>
      </c>
      <c r="C72" s="55">
        <v>29760.18</v>
      </c>
      <c r="D72" s="57" t="s">
        <v>62</v>
      </c>
    </row>
    <row r="73" spans="2:4" x14ac:dyDescent="0.25">
      <c r="B73" s="54" t="s">
        <v>37</v>
      </c>
      <c r="C73" s="55">
        <v>1584</v>
      </c>
      <c r="D73" s="57" t="s">
        <v>63</v>
      </c>
    </row>
    <row r="74" spans="2:4" x14ac:dyDescent="0.25">
      <c r="B74" s="54" t="s">
        <v>37</v>
      </c>
      <c r="C74" s="55">
        <v>24340.1</v>
      </c>
      <c r="D74" s="57" t="s">
        <v>64</v>
      </c>
    </row>
    <row r="75" spans="2:4" x14ac:dyDescent="0.25">
      <c r="B75" s="54" t="s">
        <v>37</v>
      </c>
      <c r="C75" s="55">
        <v>24340.1</v>
      </c>
      <c r="D75" s="57" t="s">
        <v>64</v>
      </c>
    </row>
    <row r="76" spans="2:4" x14ac:dyDescent="0.25">
      <c r="B76" s="54" t="s">
        <v>37</v>
      </c>
      <c r="C76" s="55">
        <v>3111.8</v>
      </c>
      <c r="D76" s="57" t="s">
        <v>65</v>
      </c>
    </row>
    <row r="77" spans="2:4" x14ac:dyDescent="0.25">
      <c r="B77" s="54" t="s">
        <v>37</v>
      </c>
      <c r="C77" s="55">
        <v>15934.77</v>
      </c>
      <c r="D77" s="57" t="s">
        <v>66</v>
      </c>
    </row>
    <row r="78" spans="2:4" x14ac:dyDescent="0.25">
      <c r="B78" s="54" t="s">
        <v>37</v>
      </c>
      <c r="C78" s="55">
        <v>2291.2199999999998</v>
      </c>
      <c r="D78" s="57" t="s">
        <v>67</v>
      </c>
    </row>
    <row r="79" spans="2:4" x14ac:dyDescent="0.25">
      <c r="B79" s="54" t="s">
        <v>37</v>
      </c>
      <c r="C79" s="55">
        <v>11022.48</v>
      </c>
      <c r="D79" s="57" t="s">
        <v>68</v>
      </c>
    </row>
    <row r="80" spans="2:4" x14ac:dyDescent="0.25">
      <c r="B80" s="54" t="s">
        <v>38</v>
      </c>
      <c r="C80" s="55">
        <v>28000</v>
      </c>
      <c r="D80" s="57" t="s">
        <v>69</v>
      </c>
    </row>
    <row r="81" spans="2:4" x14ac:dyDescent="0.25">
      <c r="B81" s="54" t="s">
        <v>39</v>
      </c>
      <c r="C81" s="55">
        <v>8000</v>
      </c>
      <c r="D81" s="57" t="s">
        <v>70</v>
      </c>
    </row>
    <row r="82" spans="2:4" x14ac:dyDescent="0.25">
      <c r="B82" s="54" t="s">
        <v>40</v>
      </c>
      <c r="C82" s="55">
        <v>28092</v>
      </c>
      <c r="D82" s="57" t="s">
        <v>71</v>
      </c>
    </row>
    <row r="83" spans="2:4" x14ac:dyDescent="0.25">
      <c r="B83" s="54" t="s">
        <v>41</v>
      </c>
      <c r="C83" s="55">
        <v>6625.2</v>
      </c>
      <c r="D83" s="57" t="s">
        <v>72</v>
      </c>
    </row>
    <row r="84" spans="2:4" x14ac:dyDescent="0.25">
      <c r="B84" s="54" t="s">
        <v>42</v>
      </c>
      <c r="C84" s="55">
        <v>50710</v>
      </c>
      <c r="D84" s="57" t="s">
        <v>73</v>
      </c>
    </row>
    <row r="85" spans="2:4" x14ac:dyDescent="0.25">
      <c r="B85" s="54" t="s">
        <v>43</v>
      </c>
      <c r="C85" s="55">
        <v>32800</v>
      </c>
      <c r="D85" s="58" t="s">
        <v>74</v>
      </c>
    </row>
    <row r="86" spans="2:4" x14ac:dyDescent="0.25">
      <c r="B86" s="54" t="s">
        <v>43</v>
      </c>
      <c r="C86" s="55">
        <v>15000</v>
      </c>
      <c r="D86" s="58" t="s">
        <v>75</v>
      </c>
    </row>
    <row r="87" spans="2:4" x14ac:dyDescent="0.25">
      <c r="B87" s="54" t="s">
        <v>43</v>
      </c>
      <c r="C87" s="55">
        <v>119180</v>
      </c>
      <c r="D87" s="58" t="s">
        <v>76</v>
      </c>
    </row>
    <row r="88" spans="2:4" x14ac:dyDescent="0.25">
      <c r="B88" s="54" t="s">
        <v>43</v>
      </c>
      <c r="C88" s="55">
        <v>1200</v>
      </c>
      <c r="D88" s="58" t="s">
        <v>77</v>
      </c>
    </row>
    <row r="89" spans="2:4" x14ac:dyDescent="0.25">
      <c r="B89" s="54" t="s">
        <v>44</v>
      </c>
      <c r="C89" s="55">
        <v>3500</v>
      </c>
      <c r="D89" s="57" t="s">
        <v>78</v>
      </c>
    </row>
    <row r="90" spans="2:4" x14ac:dyDescent="0.25">
      <c r="B90" s="54" t="s">
        <v>45</v>
      </c>
      <c r="C90" s="55">
        <v>37200</v>
      </c>
      <c r="D90" s="57" t="s">
        <v>79</v>
      </c>
    </row>
    <row r="91" spans="2:4" x14ac:dyDescent="0.25">
      <c r="B91" s="54" t="s">
        <v>46</v>
      </c>
      <c r="C91" s="55">
        <v>6000</v>
      </c>
      <c r="D91" s="58" t="s">
        <v>80</v>
      </c>
    </row>
    <row r="92" spans="2:4" x14ac:dyDescent="0.25">
      <c r="B92" s="54" t="s">
        <v>47</v>
      </c>
      <c r="C92" s="55">
        <v>15660</v>
      </c>
      <c r="D92" s="57" t="s">
        <v>81</v>
      </c>
    </row>
    <row r="93" spans="2:4" x14ac:dyDescent="0.25">
      <c r="B93" s="54" t="s">
        <v>48</v>
      </c>
      <c r="C93" s="55">
        <v>78600</v>
      </c>
      <c r="D93" s="57" t="s">
        <v>82</v>
      </c>
    </row>
    <row r="94" spans="2:4" x14ac:dyDescent="0.25">
      <c r="B94" s="54" t="s">
        <v>49</v>
      </c>
      <c r="C94" s="55">
        <v>8400</v>
      </c>
      <c r="D94" s="57" t="s">
        <v>83</v>
      </c>
    </row>
    <row r="95" spans="2:4" x14ac:dyDescent="0.25">
      <c r="B95" s="54" t="s">
        <v>50</v>
      </c>
      <c r="C95" s="55">
        <v>1440</v>
      </c>
      <c r="D95" s="57" t="s">
        <v>84</v>
      </c>
    </row>
    <row r="96" spans="2:4" x14ac:dyDescent="0.25">
      <c r="B96" s="54" t="s">
        <v>50</v>
      </c>
      <c r="C96" s="55">
        <v>112920</v>
      </c>
      <c r="D96" s="57" t="s">
        <v>85</v>
      </c>
    </row>
    <row r="97" spans="2:4" x14ac:dyDescent="0.25">
      <c r="B97" s="54" t="s">
        <v>44</v>
      </c>
      <c r="C97" s="55">
        <v>112660</v>
      </c>
      <c r="D97" s="57" t="s">
        <v>86</v>
      </c>
    </row>
    <row r="98" spans="2:4" x14ac:dyDescent="0.25">
      <c r="B98" s="54" t="s">
        <v>33</v>
      </c>
      <c r="C98" s="55">
        <v>8700</v>
      </c>
      <c r="D98" s="57" t="s">
        <v>87</v>
      </c>
    </row>
    <row r="99" spans="2:4" x14ac:dyDescent="0.25">
      <c r="B99" s="54" t="s">
        <v>33</v>
      </c>
      <c r="C99" s="55">
        <v>10980</v>
      </c>
      <c r="D99" s="57" t="s">
        <v>88</v>
      </c>
    </row>
    <row r="100" spans="2:4" x14ac:dyDescent="0.25">
      <c r="B100" s="54" t="s">
        <v>51</v>
      </c>
      <c r="C100" s="55">
        <v>199902</v>
      </c>
      <c r="D100" s="57" t="s">
        <v>89</v>
      </c>
    </row>
    <row r="101" spans="2:4" x14ac:dyDescent="0.25">
      <c r="B101" s="54" t="s">
        <v>52</v>
      </c>
      <c r="C101" s="55">
        <v>2300</v>
      </c>
      <c r="D101" s="57" t="s">
        <v>90</v>
      </c>
    </row>
    <row r="102" spans="2:4" x14ac:dyDescent="0.25">
      <c r="B102" s="54" t="s">
        <v>52</v>
      </c>
      <c r="C102" s="55">
        <v>3600</v>
      </c>
      <c r="D102" s="57" t="s">
        <v>91</v>
      </c>
    </row>
    <row r="103" spans="2:4" x14ac:dyDescent="0.25">
      <c r="B103" s="54" t="s">
        <v>52</v>
      </c>
      <c r="C103" s="55">
        <v>5900</v>
      </c>
      <c r="D103" s="57" t="s">
        <v>92</v>
      </c>
    </row>
    <row r="104" spans="2:4" x14ac:dyDescent="0.25">
      <c r="B104" s="60" t="s">
        <v>100</v>
      </c>
      <c r="C104" s="56">
        <f>SUM(C68:C103)</f>
        <v>1177113.0699999998</v>
      </c>
      <c r="D104" s="57"/>
    </row>
    <row r="105" spans="2:4" x14ac:dyDescent="0.25">
      <c r="B105" s="54" t="s">
        <v>53</v>
      </c>
      <c r="C105" s="55">
        <v>300000</v>
      </c>
      <c r="D105" s="57" t="s">
        <v>93</v>
      </c>
    </row>
    <row r="106" spans="2:4" x14ac:dyDescent="0.25">
      <c r="B106" s="54" t="s">
        <v>53</v>
      </c>
      <c r="C106" s="55">
        <v>120000</v>
      </c>
      <c r="D106" s="57" t="s">
        <v>94</v>
      </c>
    </row>
    <row r="107" spans="2:4" x14ac:dyDescent="0.25">
      <c r="B107" s="54" t="s">
        <v>33</v>
      </c>
      <c r="C107" s="55">
        <v>14940</v>
      </c>
      <c r="D107" s="57" t="s">
        <v>95</v>
      </c>
    </row>
    <row r="108" spans="2:4" x14ac:dyDescent="0.25">
      <c r="B108" s="54" t="s">
        <v>54</v>
      </c>
      <c r="C108" s="55">
        <v>36648</v>
      </c>
      <c r="D108" s="57" t="s">
        <v>96</v>
      </c>
    </row>
    <row r="109" spans="2:4" x14ac:dyDescent="0.25">
      <c r="B109" s="54" t="s">
        <v>54</v>
      </c>
      <c r="C109" s="55">
        <v>41556</v>
      </c>
      <c r="D109" s="57" t="s">
        <v>97</v>
      </c>
    </row>
    <row r="110" spans="2:4" x14ac:dyDescent="0.25">
      <c r="B110" s="54" t="s">
        <v>54</v>
      </c>
      <c r="C110" s="55">
        <v>6720</v>
      </c>
      <c r="D110" s="57" t="s">
        <v>98</v>
      </c>
    </row>
    <row r="111" spans="2:4" x14ac:dyDescent="0.25">
      <c r="B111" s="60" t="s">
        <v>101</v>
      </c>
      <c r="C111" s="56">
        <f>SUM(C105:C110)</f>
        <v>519864</v>
      </c>
      <c r="D111" s="57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2024-10-24T08:35:44Z</dcterms:modified>
  <cp:category/>
  <cp:contentStatus/>
</cp:coreProperties>
</file>